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Blad1" sheetId="1" r:id="rId1"/>
  </sheets>
  <calcPr calcId="152511" iterate="1"/>
</workbook>
</file>

<file path=xl/calcChain.xml><?xml version="1.0" encoding="utf-8"?>
<calcChain xmlns="http://schemas.openxmlformats.org/spreadsheetml/2006/main">
  <c r="E23" i="1" l="1"/>
  <c r="D23" i="1"/>
  <c r="E22" i="1"/>
  <c r="D22" i="1"/>
  <c r="E21" i="1"/>
  <c r="D21" i="1"/>
  <c r="E18" i="1"/>
  <c r="D18" i="1"/>
  <c r="E17" i="1"/>
  <c r="D17" i="1"/>
  <c r="E16" i="1"/>
  <c r="D16" i="1"/>
  <c r="G10" i="1"/>
  <c r="G5" i="1" l="1"/>
  <c r="G6" i="1"/>
  <c r="G7" i="1"/>
  <c r="G8" i="1"/>
  <c r="G9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<sst xmlns="http://schemas.openxmlformats.org/spreadsheetml/2006/main" count="38" uniqueCount="17">
  <si>
    <t>Datum</t>
  </si>
  <si>
    <t>RWZI</t>
  </si>
  <si>
    <t>Staal</t>
  </si>
  <si>
    <t>Sint-Truiden</t>
  </si>
  <si>
    <t>Effluent schepstaal</t>
  </si>
  <si>
    <t>Coliformen totaal</t>
  </si>
  <si>
    <t>E. coli</t>
  </si>
  <si>
    <t>KVE/100 mL</t>
  </si>
  <si>
    <t>Woumen</t>
  </si>
  <si>
    <t>Sint-Niklaas</t>
  </si>
  <si>
    <t>Oostende</t>
  </si>
  <si>
    <t>Ieper</t>
  </si>
  <si>
    <t>Beveren</t>
  </si>
  <si>
    <t>min</t>
  </si>
  <si>
    <t>max</t>
  </si>
  <si>
    <t>gemiddelde</t>
  </si>
  <si>
    <t>Zonder Sint-Niklaas: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</si>
</sst>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11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16" sqref="E16"/>
    </sheetView>
  </sheetViews>
  <sheetFormatPr defaultRowHeight="14.5" x14ac:dyDescent="0.35"/>
  <cols>
    <col min="1" max="1" width="10.54296875" bestFit="1" customWidth="1"/>
    <col min="2" max="2" width="10.81640625" bestFit="1" customWidth="1"/>
    <col min="3" max="3" width="18" customWidth="1"/>
    <col min="4" max="4" width="10.81640625" bestFit="1" customWidth="1"/>
    <col min="5" max="5" width="15.81640625" customWidth="1"/>
  </cols>
  <sheetData>
    <row r="1" spans="1:8" s="1" customFormat="1" x14ac:dyDescent="0.35">
      <c r="A1" s="1" t="s">
        <v>0</v>
      </c>
      <c r="B1" s="1" t="s">
        <v>1</v>
      </c>
      <c r="C1" s="1" t="s">
        <v>2</v>
      </c>
      <c r="D1" s="1" t="s">
        <v>6</v>
      </c>
      <c r="E1" s="1" t="s">
        <v>5</v>
      </c>
    </row>
    <row r="2" spans="1:8" x14ac:dyDescent="0.35">
      <c r="D2" t="s">
        <v>7</v>
      </c>
      <c r="E2" t="s">
        <v>7</v>
      </c>
    </row>
    <row r="3" spans="1:8" x14ac:dyDescent="0.35">
      <c r="A3" s="2">
        <v>43356</v>
      </c>
      <c r="B3" t="s">
        <v>12</v>
      </c>
      <c r="C3" t="s">
        <v>4</v>
      </c>
      <c r="D3" s="4">
        <v>14000</v>
      </c>
      <c r="E3" s="4">
        <v>64000</v>
      </c>
      <c r="G3" s="6">
        <f>E3/D3</f>
        <v>4.5714285714285712</v>
      </c>
    </row>
    <row r="4" spans="1:8" x14ac:dyDescent="0.35">
      <c r="A4" s="2">
        <v>43411</v>
      </c>
      <c r="B4" t="s">
        <v>12</v>
      </c>
      <c r="C4" t="s">
        <v>4</v>
      </c>
      <c r="D4" s="4">
        <v>10000</v>
      </c>
      <c r="E4" s="4">
        <v>54000</v>
      </c>
      <c r="G4" s="6"/>
    </row>
    <row r="5" spans="1:8" x14ac:dyDescent="0.35">
      <c r="A5" s="2">
        <v>43355</v>
      </c>
      <c r="B5" t="s">
        <v>11</v>
      </c>
      <c r="C5" t="s">
        <v>4</v>
      </c>
      <c r="D5" s="4">
        <v>50000</v>
      </c>
      <c r="E5" s="4">
        <v>200000</v>
      </c>
      <c r="G5" s="6">
        <f t="shared" ref="G5:G14" si="0">E5/D5</f>
        <v>4</v>
      </c>
    </row>
    <row r="6" spans="1:8" x14ac:dyDescent="0.35">
      <c r="A6" s="2">
        <v>43397</v>
      </c>
      <c r="B6" t="s">
        <v>11</v>
      </c>
      <c r="C6" t="s">
        <v>4</v>
      </c>
      <c r="D6" s="4">
        <v>80000</v>
      </c>
      <c r="E6" s="4">
        <v>210000</v>
      </c>
      <c r="G6" s="6">
        <f t="shared" si="0"/>
        <v>2.625</v>
      </c>
    </row>
    <row r="7" spans="1:8" x14ac:dyDescent="0.35">
      <c r="A7" s="2">
        <v>43355</v>
      </c>
      <c r="B7" t="s">
        <v>10</v>
      </c>
      <c r="C7" t="s">
        <v>4</v>
      </c>
      <c r="D7" s="4">
        <v>8000</v>
      </c>
      <c r="E7" s="4">
        <v>46000</v>
      </c>
      <c r="G7" s="6">
        <f t="shared" si="0"/>
        <v>5.75</v>
      </c>
    </row>
    <row r="8" spans="1:8" x14ac:dyDescent="0.35">
      <c r="A8" s="2">
        <v>43397</v>
      </c>
      <c r="B8" t="s">
        <v>10</v>
      </c>
      <c r="C8" t="s">
        <v>4</v>
      </c>
      <c r="D8" s="4">
        <v>30000</v>
      </c>
      <c r="E8" s="4">
        <v>70000</v>
      </c>
      <c r="G8" s="6">
        <f t="shared" si="0"/>
        <v>2.3333333333333335</v>
      </c>
    </row>
    <row r="9" spans="1:8" x14ac:dyDescent="0.35">
      <c r="A9" s="2">
        <v>43356</v>
      </c>
      <c r="B9" t="s">
        <v>9</v>
      </c>
      <c r="C9" t="s">
        <v>4</v>
      </c>
      <c r="D9" s="4">
        <v>450000</v>
      </c>
      <c r="E9" s="4">
        <v>1200000</v>
      </c>
      <c r="G9" s="6">
        <f t="shared" si="0"/>
        <v>2.6666666666666665</v>
      </c>
    </row>
    <row r="10" spans="1:8" x14ac:dyDescent="0.35">
      <c r="A10" s="2">
        <v>43411</v>
      </c>
      <c r="B10" t="s">
        <v>9</v>
      </c>
      <c r="C10" t="s">
        <v>4</v>
      </c>
      <c r="D10" s="4">
        <v>25000</v>
      </c>
      <c r="E10" s="4">
        <v>76000</v>
      </c>
      <c r="G10" s="6">
        <f t="shared" si="0"/>
        <v>3.04</v>
      </c>
    </row>
    <row r="11" spans="1:8" x14ac:dyDescent="0.35">
      <c r="A11" s="2">
        <v>43348</v>
      </c>
      <c r="B11" t="s">
        <v>3</v>
      </c>
      <c r="C11" t="s">
        <v>4</v>
      </c>
      <c r="D11" s="4">
        <v>80000</v>
      </c>
      <c r="E11" s="4">
        <v>260000</v>
      </c>
      <c r="G11" s="6">
        <f t="shared" si="0"/>
        <v>3.25</v>
      </c>
    </row>
    <row r="12" spans="1:8" x14ac:dyDescent="0.35">
      <c r="A12" s="2">
        <v>43389</v>
      </c>
      <c r="B12" t="s">
        <v>3</v>
      </c>
      <c r="C12" t="s">
        <v>4</v>
      </c>
      <c r="D12" s="4">
        <v>40000</v>
      </c>
      <c r="E12" s="4">
        <v>76000</v>
      </c>
      <c r="G12" s="6">
        <f t="shared" si="0"/>
        <v>1.9</v>
      </c>
    </row>
    <row r="13" spans="1:8" x14ac:dyDescent="0.35">
      <c r="A13" s="2">
        <v>43355</v>
      </c>
      <c r="B13" t="s">
        <v>8</v>
      </c>
      <c r="C13" t="s">
        <v>4</v>
      </c>
      <c r="D13" s="4">
        <v>28000</v>
      </c>
      <c r="E13" s="4">
        <v>68000</v>
      </c>
      <c r="G13" s="6">
        <f t="shared" si="0"/>
        <v>2.4285714285714284</v>
      </c>
    </row>
    <row r="14" spans="1:8" x14ac:dyDescent="0.35">
      <c r="A14" s="2">
        <v>43397</v>
      </c>
      <c r="B14" t="s">
        <v>8</v>
      </c>
      <c r="C14" t="s">
        <v>4</v>
      </c>
      <c r="D14" s="4">
        <v>50000</v>
      </c>
      <c r="E14" s="4">
        <v>150000</v>
      </c>
      <c r="G14" s="6">
        <f t="shared" si="0"/>
        <v>3</v>
      </c>
    </row>
    <row r="15" spans="1:8" x14ac:dyDescent="0.35">
      <c r="D15" s="3"/>
      <c r="E15" s="3"/>
      <c r="G15" s="4"/>
      <c r="H15" s="4"/>
    </row>
    <row r="16" spans="1:8" x14ac:dyDescent="0.35">
      <c r="C16" t="s">
        <v>13</v>
      </c>
      <c r="D16" s="4">
        <f>MIN(D3:D14)</f>
        <v>8000</v>
      </c>
      <c r="E16" s="4">
        <f>MIN(E3:E14)</f>
        <v>46000</v>
      </c>
    </row>
    <row r="17" spans="3:7" x14ac:dyDescent="0.35">
      <c r="C17" t="s">
        <v>14</v>
      </c>
      <c r="D17" s="4">
        <f>MAX(D3:D14)</f>
        <v>450000</v>
      </c>
      <c r="E17" s="4">
        <f>MAX(E3:E14)</f>
        <v>1200000</v>
      </c>
    </row>
    <row r="18" spans="3:7" x14ac:dyDescent="0.35">
      <c r="C18" t="s">
        <v>15</v>
      </c>
      <c r="D18" s="4">
        <f>AVERAGE(D3:D14)</f>
        <v>72083.333333333328</v>
      </c>
      <c r="E18" s="4">
        <f>AVERAGE(E3:E14)</f>
        <v>206166.66666666666</v>
      </c>
    </row>
    <row r="19" spans="3:7" x14ac:dyDescent="0.35">
      <c r="C19" s="5"/>
      <c r="D19" s="5"/>
      <c r="E19" s="5"/>
      <c r="F19" s="5"/>
      <c r="G19" s="5"/>
    </row>
    <row r="20" spans="3:7" x14ac:dyDescent="0.35">
      <c r="C20" t="s">
        <v>16</v>
      </c>
    </row>
    <row r="21" spans="3:7" x14ac:dyDescent="0.35">
      <c r="C21" t="s">
        <v>13</v>
      </c>
      <c r="D21" s="4">
        <f>MIN(D3:D8,D10:D14)</f>
        <v>8000</v>
      </c>
      <c r="E21" s="4">
        <f>MIN(E3:E8,E10:E14)</f>
        <v>46000</v>
      </c>
    </row>
    <row r="22" spans="3:7" x14ac:dyDescent="0.35">
      <c r="C22" t="s">
        <v>14</v>
      </c>
      <c r="D22" s="4">
        <f>MAX(D3:D8,D10:D14)</f>
        <v>80000</v>
      </c>
      <c r="E22" s="4">
        <f>MAX(E3:E8,E10:E14)</f>
        <v>260000</v>
      </c>
    </row>
    <row r="23" spans="3:7" x14ac:dyDescent="0.35">
      <c r="C23" t="s">
        <v>15</v>
      </c>
      <c r="D23" s="4">
        <f>AVERAGE(D3:D8,D10:D14)</f>
        <v>37727.272727272728</v>
      </c>
      <c r="E23" s="4">
        <f>AVERAGE(E3:E8,E10:E14)</f>
        <v>115818.18181818182</v>
      </c>
    </row>
  </sheetData>
  <sortState ref="A3:E8">
    <sortCondition ref="B3:B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2019-03-13T08:43:31Z</dcterms:modified>
</cp:coreProperties>
</file>